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ly P&amp;L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€&quot;#,##0"/>
    <numFmt numFmtId="165" formatCode="0.0%"/>
    <numFmt numFmtId="166" formatCode="0.00&quot;×&quot;"/>
    <numFmt numFmtId="167" formatCode="0.00"/>
  </numFmts>
  <fonts count="4">
    <font>
      <sz val="11"/>
      <name val="Arial"/>
    </font>
    <font>
      <b/>
      <sz val="11"/>
      <name val="Arial"/>
    </font>
    <font>
      <i/>
      <sz val="10"/>
      <color rgb="FF6B6B6B"/>
      <name val="Arial"/>
    </font>
    <font>
      <b/>
      <sz val="15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/>
    <xf numFmtId="164" fontId="0" fillId="2" borderId="0" xfId="0" applyNumberFormat="1" applyFill="1"/>
    <xf numFmtId="164" fontId="0" fillId="0" borderId="0" xfId="0" applyNumberFormat="1"/>
    <xf numFmtId="164" fontId="1" fillId="0" borderId="0" xfId="0" applyNumberFormat="1" applyFont="1"/>
    <xf numFmtId="167" fontId="0" fillId="2" borderId="0" xfId="0" applyNumberFormat="1" applyFill="1"/>
    <xf numFmtId="165" fontId="0" fillId="0" borderId="0" xfId="0" applyNumberFormat="1"/>
    <xf numFmtId="166" fontId="0" fillId="0" borderId="0" xfId="0" applyNumberFormat="1"/>
    <xf numFmtId="1" fontId="0" fillId="2" borderId="0" xfId="0" applyNumberFormat="1" applyFill="1"/>
    <xf numFmtId="1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</sheetView>
  </sheetViews>
  <cols>
    <col min="1" max="1" width="44" customWidth="1"/>
    <col min="2" max="15" width="12" customWidth="1"/>
    <col min="16" max="16" width="52" customWidth="1"/>
  </cols>
  <sheetData>
    <row r="1">
      <c r="A1" s="11" t="inlineStr">
        <is>
          <t xml:space="preserve">Profflow — monthly P&amp;L for a Shopify store</t>
        </is>
      </c>
    </row>
    <row r="2">
      <c r="A2" s="10" t="inlineStr">
        <is>
          <t xml:space="preserve">Type your figures in the yellow cells. Column B is Profflow’s demo store, July 2026 — its net profit is €2,521.</t>
        </is>
      </c>
    </row>
    <row r="3">
      <c r="A3" s="10" t="inlineStr">
        <is>
          <t xml:space="preserve">The same arithmetic Profflow runs on a connected store, order by order: profflow.co</t>
        </is>
      </c>
    </row>
    <row r="5">
      <c r="A5" s="1" t="inlineStr">
        <is>
          <t xml:space="preserve"/>
        </is>
      </c>
      <c r="B5" s="1" t="inlineStr">
        <is>
          <t xml:space="preserve">Example</t>
        </is>
      </c>
      <c r="C5" s="1" t="inlineStr">
        <is>
          <t xml:space="preserve">Jan</t>
        </is>
      </c>
      <c r="D5" s="1" t="inlineStr">
        <is>
          <t xml:space="preserve">Feb</t>
        </is>
      </c>
      <c r="E5" s="1" t="inlineStr">
        <is>
          <t xml:space="preserve">Mar</t>
        </is>
      </c>
      <c r="F5" s="1" t="inlineStr">
        <is>
          <t xml:space="preserve">Apr</t>
        </is>
      </c>
      <c r="G5" s="1" t="inlineStr">
        <is>
          <t xml:space="preserve">May</t>
        </is>
      </c>
      <c r="H5" s="1" t="inlineStr">
        <is>
          <t xml:space="preserve">Jun</t>
        </is>
      </c>
      <c r="I5" s="1" t="inlineStr">
        <is>
          <t xml:space="preserve">Jul</t>
        </is>
      </c>
      <c r="J5" s="1" t="inlineStr">
        <is>
          <t xml:space="preserve">Aug</t>
        </is>
      </c>
      <c r="K5" s="1" t="inlineStr">
        <is>
          <t xml:space="preserve">Sep</t>
        </is>
      </c>
      <c r="L5" s="1" t="inlineStr">
        <is>
          <t xml:space="preserve">Oct</t>
        </is>
      </c>
      <c r="M5" s="1" t="inlineStr">
        <is>
          <t xml:space="preserve">Nov</t>
        </is>
      </c>
      <c r="N5" s="1" t="inlineStr">
        <is>
          <t xml:space="preserve">Dec</t>
        </is>
      </c>
      <c r="O5" s="1" t="inlineStr">
        <is>
          <t xml:space="preserve">Year</t>
        </is>
      </c>
      <c r="P5" s="1" t="inlineStr">
        <is>
          <t xml:space="preserve">Notes</t>
        </is>
      </c>
    </row>
    <row r="6">
      <c r="A6" s="12" t="inlineStr">
        <is>
          <t xml:space="preserve">Your figures</t>
        </is>
      </c>
    </row>
    <row r="7">
      <c r="A7" s="0" t="inlineStr">
        <is>
          <t xml:space="preserve">Sales (what customers paid, VAT included)</t>
        </is>
      </c>
      <c r="B7" s="2">
        <v>7940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>
        <f>SUM(C7:N7)</f>
      </c>
      <c r="P7" s="10" t="inlineStr">
        <is>
          <t xml:space="preserve">Orders total, after discounts</t>
        </is>
      </c>
    </row>
    <row r="8">
      <c r="A8" s="0" t="inlineStr">
        <is>
          <t xml:space="preserve">Refunds</t>
        </is>
      </c>
      <c r="B8" s="2">
        <v>167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>
        <f>SUM(C8:N8)</f>
      </c>
      <c r="P8" s="10" t="inlineStr">
        <is>
          <t xml:space="preserve">Money given back in the month</t>
        </is>
      </c>
    </row>
    <row r="9">
      <c r="A9" s="0" t="inlineStr">
        <is>
          <t xml:space="preserve">VAT rate inside the price (%)</t>
        </is>
      </c>
      <c r="B9" s="5">
        <v>22.5252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9">
        <f>IFERROR(AVERAGE(C9:N9),0)</f>
      </c>
      <c r="P9" s="10" t="inlineStr">
        <is>
          <t xml:space="preserve">Your standard rate; 0 if prices exclude tax</t>
        </is>
      </c>
    </row>
    <row r="10">
      <c r="A10" s="0" t="inlineStr">
        <is>
          <t xml:space="preserve">Cost of goods</t>
        </is>
      </c>
      <c r="B10" s="2">
        <v>2103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>
        <f>SUM(C10:N10)</f>
      </c>
      <c r="P10" s="10" t="inlineStr">
        <is>
          <t xml:space="preserve">What the products sold cost you</t>
        </is>
      </c>
    </row>
    <row r="11">
      <c r="A11" s="0" t="inlineStr">
        <is>
          <t xml:space="preserve">Shipping &amp; packaging</t>
        </is>
      </c>
      <c r="B11" s="2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>
        <f>SUM(C11:N11)</f>
      </c>
      <c r="P11" s="10" t="inlineStr">
        <is>
          <t xml:space="preserve">Your side of it</t>
        </is>
      </c>
    </row>
    <row r="12">
      <c r="A12" s="0" t="inlineStr">
        <is>
          <t xml:space="preserve">Payment fees</t>
        </is>
      </c>
      <c r="B12" s="2">
        <v>135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>
        <f>SUM(C12:N12)</f>
      </c>
      <c r="P12" s="10" t="inlineStr">
        <is>
          <t xml:space="preserve">Shopify Payments, PayPal, Klarna…</t>
        </is>
      </c>
    </row>
    <row r="13">
      <c r="A13" s="0" t="inlineStr">
        <is>
          <t xml:space="preserve">Shopify plan, fees &amp; apps</t>
        </is>
      </c>
      <c r="B13" s="2"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>
        <f>SUM(C13:N13)</f>
      </c>
      <c r="P13" s="10" t="inlineStr">
        <is>
          <t xml:space="preserve">Transaction fees, plan, paid apps</t>
        </is>
      </c>
    </row>
    <row r="14">
      <c r="A14" s="0" t="inlineStr">
        <is>
          <t xml:space="preserve">Ads</t>
        </is>
      </c>
      <c r="B14" s="2">
        <v>1180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>
        <f>SUM(C14:N14)</f>
      </c>
      <c r="P14" s="10" t="inlineStr">
        <is>
          <t xml:space="preserve">Every channel</t>
        </is>
      </c>
    </row>
    <row r="15">
      <c r="A15" s="0" t="inlineStr">
        <is>
          <t xml:space="preserve">Fixed costs</t>
        </is>
      </c>
      <c r="B15" s="2">
        <v>405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>
        <f>SUM(C15:N15)</f>
      </c>
      <c r="P15" s="10" t="inlineStr">
        <is>
          <t xml:space="preserve">Rent, tools, people</t>
        </is>
      </c>
    </row>
    <row r="16">
      <c r="A16" s="0" t="inlineStr">
        <is>
          <t xml:space="preserve">Orders</t>
        </is>
      </c>
      <c r="B16" s="8">
        <v>68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>
        <f>SUM(C16:N16)</f>
      </c>
      <c r="P16" s="10" t="inlineStr">
        <is>
          <t xml:space="preserve">Number of orders</t>
        </is>
      </c>
    </row>
    <row r="18">
      <c r="A18" s="12" t="inlineStr">
        <is>
          <t xml:space="preserve">What stayed</t>
        </is>
      </c>
    </row>
    <row r="19">
      <c r="A19" s="0" t="inlineStr">
        <is>
          <t xml:space="preserve">VAT inside the price</t>
        </is>
      </c>
      <c r="B19" s="3">
        <f>IFERROR((B7-B8)*B9/(100+B9),0)</f>
      </c>
      <c r="C19" s="3">
        <f>IFERROR((C7-C8)*C9/(100+C9),0)</f>
      </c>
      <c r="D19" s="3">
        <f>IFERROR((D7-D8)*D9/(100+D9),0)</f>
      </c>
      <c r="E19" s="3">
        <f>IFERROR((E7-E8)*E9/(100+E9),0)</f>
      </c>
      <c r="F19" s="3">
        <f>IFERROR((F7-F8)*F9/(100+F9),0)</f>
      </c>
      <c r="G19" s="3">
        <f>IFERROR((G7-G8)*G9/(100+G9),0)</f>
      </c>
      <c r="H19" s="3">
        <f>IFERROR((H7-H8)*H9/(100+H9),0)</f>
      </c>
      <c r="I19" s="3">
        <f>IFERROR((I7-I8)*I9/(100+I9),0)</f>
      </c>
      <c r="J19" s="3">
        <f>IFERROR((J7-J8)*J9/(100+J9),0)</f>
      </c>
      <c r="K19" s="3">
        <f>IFERROR((K7-K8)*K9/(100+K9),0)</f>
      </c>
      <c r="L19" s="3">
        <f>IFERROR((L7-L8)*L9/(100+L9),0)</f>
      </c>
      <c r="M19" s="3">
        <f>IFERROR((M7-M8)*M9/(100+M9),0)</f>
      </c>
      <c r="N19" s="3">
        <f>IFERROR((N7-N8)*N9/(100+N9),0)</f>
      </c>
      <c r="O19" s="3">
        <f>SUM(C19:N19)</f>
      </c>
      <c r="P19" s="10" t="inlineStr">
        <is>
          <t xml:space="preserve">Owed to the tax office, never the store’s</t>
        </is>
      </c>
    </row>
    <row r="20">
      <c r="A20" s="0" t="inlineStr">
        <is>
          <t xml:space="preserve">Sales kept, after refunds and VAT</t>
        </is>
      </c>
      <c r="B20" s="3">
        <f>B7-B8-B19</f>
      </c>
      <c r="C20" s="3">
        <f>C7-C8-C19</f>
      </c>
      <c r="D20" s="3">
        <f>D7-D8-D19</f>
      </c>
      <c r="E20" s="3">
        <f>E7-E8-E19</f>
      </c>
      <c r="F20" s="3">
        <f>F7-F8-F19</f>
      </c>
      <c r="G20" s="3">
        <f>G7-G8-G19</f>
      </c>
      <c r="H20" s="3">
        <f>H7-H8-H19</f>
      </c>
      <c r="I20" s="3">
        <f>I7-I8-I19</f>
      </c>
      <c r="J20" s="3">
        <f>J7-J8-J19</f>
      </c>
      <c r="K20" s="3">
        <f>K7-K8-K19</f>
      </c>
      <c r="L20" s="3">
        <f>L7-L8-L19</f>
      </c>
      <c r="M20" s="3">
        <f>M7-M8-M19</f>
      </c>
      <c r="N20" s="3">
        <f>N7-N8-N19</f>
      </c>
      <c r="O20" s="3">
        <f>SUM(C20:N20)</f>
      </c>
      <c r="P20" s="10" t="inlineStr">
        <is>
          <t xml:space="preserve"/>
        </is>
      </c>
    </row>
    <row r="21">
      <c r="A21" s="0" t="inlineStr">
        <is>
          <t xml:space="preserve">Contribution before ads</t>
        </is>
      </c>
      <c r="B21" s="4">
        <f>B20-B10-B11-B12-B13</f>
      </c>
      <c r="C21" s="4">
        <f>C20-C10-C11-C12-C13</f>
      </c>
      <c r="D21" s="4">
        <f>D20-D10-D11-D12-D13</f>
      </c>
      <c r="E21" s="4">
        <f>E20-E10-E11-E12-E13</f>
      </c>
      <c r="F21" s="4">
        <f>F20-F10-F11-F12-F13</f>
      </c>
      <c r="G21" s="4">
        <f>G20-G10-G11-G12-G13</f>
      </c>
      <c r="H21" s="4">
        <f>H20-H10-H11-H12-H13</f>
      </c>
      <c r="I21" s="4">
        <f>I20-I10-I11-I12-I13</f>
      </c>
      <c r="J21" s="4">
        <f>J20-J10-J11-J12-J13</f>
      </c>
      <c r="K21" s="4">
        <f>K20-K10-K11-K12-K13</f>
      </c>
      <c r="L21" s="4">
        <f>L20-L10-L11-L12-L13</f>
      </c>
      <c r="M21" s="4">
        <f>M20-M10-M11-M12-M13</f>
      </c>
      <c r="N21" s="4">
        <f>N20-N10-N11-N12-N13</f>
      </c>
      <c r="O21" s="4">
        <f>SUM(C21:N21)</f>
      </c>
      <c r="P21" s="10" t="inlineStr">
        <is>
          <t xml:space="preserve">What pays for ads and fixed costs</t>
        </is>
      </c>
    </row>
    <row r="22">
      <c r="A22" s="0" t="inlineStr">
        <is>
          <t xml:space="preserve">Contribution margin</t>
        </is>
      </c>
      <c r="B22" s="6">
        <f>IFERROR(B21/B7,0)</f>
      </c>
      <c r="C22" s="6">
        <f>IFERROR(C21/C7,0)</f>
      </c>
      <c r="D22" s="6">
        <f>IFERROR(D21/D7,0)</f>
      </c>
      <c r="E22" s="6">
        <f>IFERROR(E21/E7,0)</f>
      </c>
      <c r="F22" s="6">
        <f>IFERROR(F21/F7,0)</f>
      </c>
      <c r="G22" s="6">
        <f>IFERROR(G21/G7,0)</f>
      </c>
      <c r="H22" s="6">
        <f>IFERROR(H21/H7,0)</f>
      </c>
      <c r="I22" s="6">
        <f>IFERROR(I21/I7,0)</f>
      </c>
      <c r="J22" s="6">
        <f>IFERROR(J21/J7,0)</f>
      </c>
      <c r="K22" s="6">
        <f>IFERROR(K21/K7,0)</f>
      </c>
      <c r="L22" s="6">
        <f>IFERROR(L21/L7,0)</f>
      </c>
      <c r="M22" s="6">
        <f>IFERROR(M21/M7,0)</f>
      </c>
      <c r="N22" s="6">
        <f>IFERROR(N21/N7,0)</f>
      </c>
      <c r="O22" s="6">
        <f>IFERROR(O21/O7,0)</f>
      </c>
      <c r="P22" s="10" t="inlineStr">
        <is>
          <t xml:space="preserve">Share of sales left before ads</t>
        </is>
      </c>
    </row>
    <row r="23">
      <c r="A23" s="0" t="inlineStr">
        <is>
          <t xml:space="preserve">Contribution after ads</t>
        </is>
      </c>
      <c r="B23" s="3">
        <f>B21-B14</f>
      </c>
      <c r="C23" s="3">
        <f>C21-C14</f>
      </c>
      <c r="D23" s="3">
        <f>D21-D14</f>
      </c>
      <c r="E23" s="3">
        <f>E21-E14</f>
      </c>
      <c r="F23" s="3">
        <f>F21-F14</f>
      </c>
      <c r="G23" s="3">
        <f>G21-G14</f>
      </c>
      <c r="H23" s="3">
        <f>H21-H14</f>
      </c>
      <c r="I23" s="3">
        <f>I21-I14</f>
      </c>
      <c r="J23" s="3">
        <f>J21-J14</f>
      </c>
      <c r="K23" s="3">
        <f>K21-K14</f>
      </c>
      <c r="L23" s="3">
        <f>L21-L14</f>
      </c>
      <c r="M23" s="3">
        <f>M21-M14</f>
      </c>
      <c r="N23" s="3">
        <f>N21-N14</f>
      </c>
      <c r="O23" s="3">
        <f>SUM(C23:N23)</f>
      </c>
      <c r="P23" s="10" t="inlineStr">
        <is>
          <t xml:space="preserve"/>
        </is>
      </c>
    </row>
    <row r="24">
      <c r="A24" s="0" t="inlineStr">
        <is>
          <t xml:space="preserve">Net profit</t>
        </is>
      </c>
      <c r="B24" s="4">
        <f>B23-B15</f>
      </c>
      <c r="C24" s="4">
        <f>C23-C15</f>
      </c>
      <c r="D24" s="4">
        <f>D23-D15</f>
      </c>
      <c r="E24" s="4">
        <f>E23-E15</f>
      </c>
      <c r="F24" s="4">
        <f>F23-F15</f>
      </c>
      <c r="G24" s="4">
        <f>G23-G15</f>
      </c>
      <c r="H24" s="4">
        <f>H23-H15</f>
      </c>
      <c r="I24" s="4">
        <f>I23-I15</f>
      </c>
      <c r="J24" s="4">
        <f>J23-J15</f>
      </c>
      <c r="K24" s="4">
        <f>K23-K15</f>
      </c>
      <c r="L24" s="4">
        <f>L23-L15</f>
      </c>
      <c r="M24" s="4">
        <f>M23-M15</f>
      </c>
      <c r="N24" s="4">
        <f>N23-N15</f>
      </c>
      <c r="O24" s="4">
        <f>SUM(C24:N24)</f>
      </c>
      <c r="P24" s="10" t="inlineStr">
        <is>
          <t xml:space="preserve">What stayed</t>
        </is>
      </c>
    </row>
    <row r="25">
      <c r="A25" s="0" t="inlineStr">
        <is>
          <t xml:space="preserve">Net margin</t>
        </is>
      </c>
      <c r="B25" s="6">
        <f>IFERROR(B24/B7,0)</f>
      </c>
      <c r="C25" s="6">
        <f>IFERROR(C24/C7,0)</f>
      </c>
      <c r="D25" s="6">
        <f>IFERROR(D24/D7,0)</f>
      </c>
      <c r="E25" s="6">
        <f>IFERROR(E24/E7,0)</f>
      </c>
      <c r="F25" s="6">
        <f>IFERROR(F24/F7,0)</f>
      </c>
      <c r="G25" s="6">
        <f>IFERROR(G24/G7,0)</f>
      </c>
      <c r="H25" s="6">
        <f>IFERROR(H24/H7,0)</f>
      </c>
      <c r="I25" s="6">
        <f>IFERROR(I24/I7,0)</f>
      </c>
      <c r="J25" s="6">
        <f>IFERROR(J24/J7,0)</f>
      </c>
      <c r="K25" s="6">
        <f>IFERROR(K24/K7,0)</f>
      </c>
      <c r="L25" s="6">
        <f>IFERROR(L24/L7,0)</f>
      </c>
      <c r="M25" s="6">
        <f>IFERROR(M24/M7,0)</f>
      </c>
      <c r="N25" s="6">
        <f>IFERROR(N24/N7,0)</f>
      </c>
      <c r="O25" s="6">
        <f>IFERROR(O24/O7,0)</f>
      </c>
      <c r="P25" s="10" t="inlineStr">
        <is>
          <t xml:space="preserve">Share of sales that stayed</t>
        </is>
      </c>
    </row>
    <row r="27">
      <c r="A27" s="12" t="inlineStr">
        <is>
          <t xml:space="preserve">The numbers to steer by</t>
        </is>
      </c>
    </row>
    <row r="28">
      <c r="A28" s="0" t="inlineStr">
        <is>
          <t xml:space="preserve">Break-even ROAS</t>
        </is>
      </c>
      <c r="B28" s="7">
        <f>IFERROR(B7/B21,0)</f>
      </c>
      <c r="C28" s="7">
        <f>IFERROR(C7/C21,0)</f>
      </c>
      <c r="D28" s="7">
        <f>IFERROR(D7/D21,0)</f>
      </c>
      <c r="E28" s="7">
        <f>IFERROR(E7/E21,0)</f>
      </c>
      <c r="F28" s="7">
        <f>IFERROR(F7/F21,0)</f>
      </c>
      <c r="G28" s="7">
        <f>IFERROR(G7/G21,0)</f>
      </c>
      <c r="H28" s="7">
        <f>IFERROR(H7/H21,0)</f>
      </c>
      <c r="I28" s="7">
        <f>IFERROR(I7/I21,0)</f>
      </c>
      <c r="J28" s="7">
        <f>IFERROR(J7/J21,0)</f>
      </c>
      <c r="K28" s="7">
        <f>IFERROR(K7/K21,0)</f>
      </c>
      <c r="L28" s="7">
        <f>IFERROR(L7/L21,0)</f>
      </c>
      <c r="M28" s="7">
        <f>IFERROR(M7/M21,0)</f>
      </c>
      <c r="N28" s="7">
        <f>IFERROR(N7/N21,0)</f>
      </c>
      <c r="O28" s="7">
        <f>IFERROR(O7/O21,0)</f>
      </c>
      <c r="P28" s="10" t="inlineStr">
        <is>
          <t xml:space="preserve">Below this ROAS, ads lose money</t>
        </is>
      </c>
    </row>
    <row r="29">
      <c r="A29" s="0" t="inlineStr">
        <is>
          <t xml:space="preserve">Profit ROAS</t>
        </is>
      </c>
      <c r="B29" s="7">
        <f>IFERROR(B21/B14,0)</f>
      </c>
      <c r="C29" s="7">
        <f>IFERROR(C21/C14,0)</f>
      </c>
      <c r="D29" s="7">
        <f>IFERROR(D21/D14,0)</f>
      </c>
      <c r="E29" s="7">
        <f>IFERROR(E21/E14,0)</f>
      </c>
      <c r="F29" s="7">
        <f>IFERROR(F21/F14,0)</f>
      </c>
      <c r="G29" s="7">
        <f>IFERROR(G21/G14,0)</f>
      </c>
      <c r="H29" s="7">
        <f>IFERROR(H21/H14,0)</f>
      </c>
      <c r="I29" s="7">
        <f>IFERROR(I21/I14,0)</f>
      </c>
      <c r="J29" s="7">
        <f>IFERROR(J21/J14,0)</f>
      </c>
      <c r="K29" s="7">
        <f>IFERROR(K21/K14,0)</f>
      </c>
      <c r="L29" s="7">
        <f>IFERROR(L21/L14,0)</f>
      </c>
      <c r="M29" s="7">
        <f>IFERROR(M21/M14,0)</f>
      </c>
      <c r="N29" s="7">
        <f>IFERROR(N21/N14,0)</f>
      </c>
      <c r="O29" s="7">
        <f>IFERROR(O21/O14,0)</f>
      </c>
      <c r="P29" s="10" t="inlineStr">
        <is>
          <t xml:space="preserve">Contribution per € of ads; under 1× ads cost more than they left</t>
        </is>
      </c>
    </row>
    <row r="30">
      <c r="A30" s="0" t="inlineStr">
        <is>
          <t xml:space="preserve">Average order value</t>
        </is>
      </c>
      <c r="B30" s="3">
        <f>IFERROR(B7/B16,0)</f>
      </c>
      <c r="C30" s="3">
        <f>IFERROR(C7/C16,0)</f>
      </c>
      <c r="D30" s="3">
        <f>IFERROR(D7/D16,0)</f>
      </c>
      <c r="E30" s="3">
        <f>IFERROR(E7/E16,0)</f>
      </c>
      <c r="F30" s="3">
        <f>IFERROR(F7/F16,0)</f>
      </c>
      <c r="G30" s="3">
        <f>IFERROR(G7/G16,0)</f>
      </c>
      <c r="H30" s="3">
        <f>IFERROR(H7/H16,0)</f>
      </c>
      <c r="I30" s="3">
        <f>IFERROR(I7/I16,0)</f>
      </c>
      <c r="J30" s="3">
        <f>IFERROR(J7/J16,0)</f>
      </c>
      <c r="K30" s="3">
        <f>IFERROR(K7/K16,0)</f>
      </c>
      <c r="L30" s="3">
        <f>IFERROR(L7/L16,0)</f>
      </c>
      <c r="M30" s="3">
        <f>IFERROR(M7/M16,0)</f>
      </c>
      <c r="N30" s="3">
        <f>IFERROR(N7/N16,0)</f>
      </c>
      <c r="O30" s="3">
        <f>IFERROR(O7/O16,0)</f>
      </c>
      <c r="P30" s="10" t="inlineStr">
        <is>
          <t xml:space="preserve"/>
        </is>
      </c>
    </row>
    <row r="31">
      <c r="A31" s="0" t="inlineStr">
        <is>
          <t xml:space="preserve">Ads per order</t>
        </is>
      </c>
      <c r="B31" s="3">
        <f>IFERROR(B14/B16,0)</f>
      </c>
      <c r="C31" s="3">
        <f>IFERROR(C14/C16,0)</f>
      </c>
      <c r="D31" s="3">
        <f>IFERROR(D14/D16,0)</f>
      </c>
      <c r="E31" s="3">
        <f>IFERROR(E14/E16,0)</f>
      </c>
      <c r="F31" s="3">
        <f>IFERROR(F14/F16,0)</f>
      </c>
      <c r="G31" s="3">
        <f>IFERROR(G14/G16,0)</f>
      </c>
      <c r="H31" s="3">
        <f>IFERROR(H14/H16,0)</f>
      </c>
      <c r="I31" s="3">
        <f>IFERROR(I14/I16,0)</f>
      </c>
      <c r="J31" s="3">
        <f>IFERROR(J14/J16,0)</f>
      </c>
      <c r="K31" s="3">
        <f>IFERROR(K14/K16,0)</f>
      </c>
      <c r="L31" s="3">
        <f>IFERROR(L14/L16,0)</f>
      </c>
      <c r="M31" s="3">
        <f>IFERROR(M14/M16,0)</f>
      </c>
      <c r="N31" s="3">
        <f>IFERROR(N14/N16,0)</f>
      </c>
      <c r="O31" s="3">
        <f>IFERROR(O14/O16,0)</f>
      </c>
      <c r="P31" s="10" t="inlineStr">
        <is>
          <t xml:space="preserve"/>
        </is>
      </c>
    </row>
    <row r="32">
      <c r="A32" s="0" t="inlineStr">
        <is>
          <t xml:space="preserve">Break-even orders</t>
        </is>
      </c>
      <c r="B32" s="9">
        <f>IFERROR(ROUNDUP((B14+B15)/(B21/B16),0),0)</f>
      </c>
      <c r="C32" s="9">
        <f>IFERROR(ROUNDUP((C14+C15)/(C21/C16),0),0)</f>
      </c>
      <c r="D32" s="9">
        <f>IFERROR(ROUNDUP((D14+D15)/(D21/D16),0),0)</f>
      </c>
      <c r="E32" s="9">
        <f>IFERROR(ROUNDUP((E14+E15)/(E21/E16),0),0)</f>
      </c>
      <c r="F32" s="9">
        <f>IFERROR(ROUNDUP((F14+F15)/(F21/F16),0),0)</f>
      </c>
      <c r="G32" s="9">
        <f>IFERROR(ROUNDUP((G14+G15)/(G21/G16),0),0)</f>
      </c>
      <c r="H32" s="9">
        <f>IFERROR(ROUNDUP((H14+H15)/(H21/H16),0),0)</f>
      </c>
      <c r="I32" s="9">
        <f>IFERROR(ROUNDUP((I14+I15)/(I21/I16),0),0)</f>
      </c>
      <c r="J32" s="9">
        <f>IFERROR(ROUNDUP((J14+J15)/(J21/J16),0),0)</f>
      </c>
      <c r="K32" s="9">
        <f>IFERROR(ROUNDUP((K14+K15)/(K21/K16),0),0)</f>
      </c>
      <c r="L32" s="9">
        <f>IFERROR(ROUNDUP((L14+L15)/(L21/L16),0),0)</f>
      </c>
      <c r="M32" s="9">
        <f>IFERROR(ROUNDUP((M14+M15)/(M21/M16),0),0)</f>
      </c>
      <c r="N32" s="9">
        <f>IFERROR(ROUNDUP((N14+N15)/(N21/N16),0),0)</f>
      </c>
      <c r="O32" s="9">
        <f>IFERROR(ROUNDUP((O14+O15)/(O21/O16),0),0)</f>
      </c>
      <c r="P32" s="10" t="inlineStr">
        <is>
          <t xml:space="preserve">Orders needed to cover ads and fixed costs</t>
        </is>
      </c>
    </row>
  </sheetData>
</worksheet>
</file>